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<sst xmlns="http://schemas.openxmlformats.org/spreadsheetml/2006/main" count="35">
  <si>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附件1：</t>
  </si>
  <si>
    <t>2018-2020年乙类大型医用设备配置规划控制指标</t>
  </si>
  <si>
    <t>单位：台</t>
  </si>
  <si>
    <t>设区市</t>
  </si>
  <si>
    <t>重离子放射治疗系统</t>
  </si>
  <si>
    <t>质子放射治疗系统</t>
  </si>
  <si>
    <t>正电子发射型磁共振成像系统</t>
  </si>
  <si>
    <t>高端放射治疗设备</t>
  </si>
  <si>
    <t>X线正电子发射断层扫描仪</t>
  </si>
  <si>
    <t>内窥镜手术器械控制系统</t>
  </si>
  <si>
    <t>64排及以上X线计算机断层扫描仪</t>
  </si>
  <si>
    <t>1.5T及以上磁共振成像系统</t>
  </si>
  <si>
    <t>直线加速器</t>
  </si>
  <si>
    <t>伽玛射线立体定向放射治疗系统</t>
  </si>
  <si>
    <t>合计</t>
  </si>
  <si>
    <t>ct原</t>
  </si>
  <si>
    <t>ct新</t>
  </si>
  <si>
    <t>MR原</t>
  </si>
  <si>
    <t>MR新</t>
  </si>
  <si>
    <t>省属单位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</si>
  <si>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</si>
  <si>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</si>
  <si>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</si>
  <si>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</si>
  <si>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</si>
  <si>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</si>
  <si>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</si>
  <si>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</si>
  <si>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</si>
  <si>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</si>
  <si>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杨凌区</t>
  </si>
  <si>
    <t>自贸试验区</t>
  </si>
  <si>
    <t>全省合计</t>
  </si>
  <si>
    <t>国家规划新增</t>
  </si>
  <si>
    <t>国家规划总数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</si>
</sst>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14"/>
      <color indexed="8"/>
      <name val="微软雅黑"/>
      <charset val="134"/>
    </font>
    <font>
      <b/>
      <sz val="11"/>
      <color indexed="8"/>
      <name val="微软雅黑"/>
      <charset val="134"/>
    </font>
    <font>
      <sz val="9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topLeftCell="A4" workbookViewId="0">
      <selection activeCell="A22" sqref="A22"/>
    </sheetView>
  </sheetViews>
  <sheetFormatPr defaultColWidth="9" defaultRowHeight="13.5"/>
  <cols>
    <col min="1" max="1" width="31.625" style="2" customWidth="1"/>
    <col min="2" max="2" width="6.25" style="2" hidden="1" customWidth="1"/>
    <col min="3" max="3" width="4.375" style="2" hidden="1" customWidth="1"/>
    <col min="4" max="4" width="10" style="2" hidden="1" customWidth="1"/>
    <col min="5" max="5" width="6.125" style="2" hidden="1" customWidth="1"/>
    <col min="6" max="10" width="11.25" style="2" customWidth="1"/>
    <col min="11" max="11" width="12.25" style="2" customWidth="1"/>
    <col min="12" max="12" width="11.25" style="2" hidden="1" customWidth="1"/>
    <col min="13" max="13" width="4.625" style="2" hidden="1" customWidth="1"/>
    <col min="14" max="17" width="6" style="2" hidden="1" customWidth="1"/>
    <col min="18" max="18" width="9" style="2" hidden="1" customWidth="1"/>
    <col min="19" max="16384" width="9" style="2"/>
  </cols>
  <sheetData>
    <row r="1" ht="22" customHeight="1" spans="1:1">
      <c r="A1" s="2" t="s">
        <v>0</v>
      </c>
    </row>
    <row r="2" s="1" customFormat="1" ht="47.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6"/>
    </row>
    <row r="3" s="1" customFormat="1" ht="21.95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2</v>
      </c>
      <c r="L3" s="3"/>
      <c r="M3" s="6"/>
    </row>
    <row r="4" s="1" customFormat="1" ht="78.95" customHeight="1" spans="1:1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7"/>
      <c r="N4" s="8" t="s">
        <v>15</v>
      </c>
      <c r="O4" s="8" t="s">
        <v>16</v>
      </c>
      <c r="P4" s="8" t="s">
        <v>17</v>
      </c>
      <c r="Q4" s="8" t="s">
        <v>18</v>
      </c>
    </row>
    <row r="5" s="1" customFormat="1" ht="24" customHeight="1" spans="1:17">
      <c r="A5" s="4" t="s">
        <v>19</v>
      </c>
      <c r="B5" s="4"/>
      <c r="C5" s="4"/>
      <c r="D5" s="4"/>
      <c r="E5" s="4">
        <v>4</v>
      </c>
      <c r="F5" s="4">
        <v>4</v>
      </c>
      <c r="G5" s="4">
        <v>3</v>
      </c>
      <c r="H5" s="4">
        <v>10</v>
      </c>
      <c r="I5" s="4">
        <v>10</v>
      </c>
      <c r="J5" s="9">
        <v>5</v>
      </c>
      <c r="K5" s="4">
        <v>3</v>
      </c>
      <c r="L5" s="4">
        <f t="shared" ref="L5:L20" si="0">SUM(B5:K5)</f>
        <v>39</v>
      </c>
      <c r="M5" s="7"/>
      <c r="N5" s="10">
        <v>10</v>
      </c>
      <c r="O5" s="11">
        <f t="shared" ref="O5:O17" si="1">N5-N5*(38/138)</f>
        <v>7.2463768115942</v>
      </c>
      <c r="P5" s="10">
        <v>10</v>
      </c>
      <c r="Q5" s="11">
        <f t="shared" ref="Q5:Q17" si="2">P5-P5*(7/137)</f>
        <v>9.48905109489051</v>
      </c>
    </row>
    <row r="6" s="1" customFormat="1" ht="24" customHeight="1" spans="1:17">
      <c r="A6" s="4" t="s">
        <v>20</v>
      </c>
      <c r="B6" s="4"/>
      <c r="C6" s="4"/>
      <c r="D6" s="4"/>
      <c r="E6" s="4"/>
      <c r="F6" s="4">
        <v>1</v>
      </c>
      <c r="G6" s="4"/>
      <c r="H6" s="4">
        <v>22</v>
      </c>
      <c r="I6" s="4">
        <v>27</v>
      </c>
      <c r="J6" s="9">
        <v>2</v>
      </c>
      <c r="K6" s="4"/>
      <c r="L6" s="4">
        <f t="shared" si="0"/>
        <v>52</v>
      </c>
      <c r="M6" s="7"/>
      <c r="N6" s="10">
        <v>28</v>
      </c>
      <c r="O6" s="11">
        <f t="shared" si="1"/>
        <v>20.2898550724638</v>
      </c>
      <c r="P6" s="10">
        <v>30</v>
      </c>
      <c r="Q6" s="11">
        <f t="shared" si="2"/>
        <v>28.4671532846715</v>
      </c>
    </row>
    <row r="7" s="1" customFormat="1" ht="24" customHeight="1" spans="1:17">
      <c r="A7" s="4" t="s">
        <v>21</v>
      </c>
      <c r="B7" s="4"/>
      <c r="C7" s="4"/>
      <c r="D7" s="4"/>
      <c r="E7" s="4"/>
      <c r="F7" s="4">
        <v>0</v>
      </c>
      <c r="G7" s="4"/>
      <c r="H7" s="4">
        <v>3</v>
      </c>
      <c r="I7" s="4">
        <v>4</v>
      </c>
      <c r="J7" s="9">
        <v>1</v>
      </c>
      <c r="K7" s="4"/>
      <c r="L7" s="4">
        <f t="shared" si="0"/>
        <v>8</v>
      </c>
      <c r="M7" s="7"/>
      <c r="N7" s="10">
        <v>4</v>
      </c>
      <c r="O7" s="11">
        <f t="shared" si="1"/>
        <v>2.89855072463768</v>
      </c>
      <c r="P7" s="10">
        <v>4</v>
      </c>
      <c r="Q7" s="11">
        <f t="shared" si="2"/>
        <v>3.7956204379562</v>
      </c>
    </row>
    <row r="8" s="1" customFormat="1" ht="24" customHeight="1" spans="1:17">
      <c r="A8" s="4" t="s">
        <v>22</v>
      </c>
      <c r="B8" s="4"/>
      <c r="C8" s="4"/>
      <c r="D8" s="4"/>
      <c r="E8" s="4"/>
      <c r="F8" s="4">
        <v>1</v>
      </c>
      <c r="G8" s="4"/>
      <c r="H8" s="4">
        <v>7</v>
      </c>
      <c r="I8" s="4">
        <v>15</v>
      </c>
      <c r="J8" s="9">
        <v>1</v>
      </c>
      <c r="K8" s="4"/>
      <c r="L8" s="4">
        <f t="shared" si="0"/>
        <v>24</v>
      </c>
      <c r="M8" s="7"/>
      <c r="N8" s="10">
        <v>11</v>
      </c>
      <c r="O8" s="11">
        <f t="shared" si="1"/>
        <v>7.97101449275362</v>
      </c>
      <c r="P8" s="10">
        <v>16</v>
      </c>
      <c r="Q8" s="11">
        <f t="shared" si="2"/>
        <v>15.1824817518248</v>
      </c>
    </row>
    <row r="9" s="1" customFormat="1" ht="24" customHeight="1" spans="1:17">
      <c r="A9" s="4" t="s">
        <v>23</v>
      </c>
      <c r="B9" s="4"/>
      <c r="C9" s="4"/>
      <c r="D9" s="4"/>
      <c r="E9" s="4"/>
      <c r="F9" s="4">
        <v>0</v>
      </c>
      <c r="G9" s="4"/>
      <c r="H9" s="4">
        <v>6</v>
      </c>
      <c r="I9" s="4">
        <v>12</v>
      </c>
      <c r="J9" s="9">
        <v>1</v>
      </c>
      <c r="K9" s="4"/>
      <c r="L9" s="4">
        <f t="shared" si="0"/>
        <v>19</v>
      </c>
      <c r="M9" s="7"/>
      <c r="N9" s="10">
        <v>11</v>
      </c>
      <c r="O9" s="11">
        <f t="shared" si="1"/>
        <v>7.97101449275362</v>
      </c>
      <c r="P9" s="10">
        <v>15</v>
      </c>
      <c r="Q9" s="11">
        <f t="shared" si="2"/>
        <v>14.2335766423358</v>
      </c>
    </row>
    <row r="10" s="1" customFormat="1" ht="24" customHeight="1" spans="1:17">
      <c r="A10" s="4" t="s">
        <v>24</v>
      </c>
      <c r="B10" s="4"/>
      <c r="C10" s="4"/>
      <c r="D10" s="4"/>
      <c r="E10" s="4"/>
      <c r="F10" s="4">
        <v>1</v>
      </c>
      <c r="G10" s="4"/>
      <c r="H10" s="4">
        <v>8</v>
      </c>
      <c r="I10" s="4">
        <v>10</v>
      </c>
      <c r="J10" s="9">
        <v>2</v>
      </c>
      <c r="K10" s="4"/>
      <c r="L10" s="4">
        <f t="shared" si="0"/>
        <v>21</v>
      </c>
      <c r="M10" s="7"/>
      <c r="N10" s="10">
        <v>12</v>
      </c>
      <c r="O10" s="11">
        <f t="shared" si="1"/>
        <v>8.69565217391304</v>
      </c>
      <c r="P10" s="10">
        <v>11</v>
      </c>
      <c r="Q10" s="11">
        <f t="shared" si="2"/>
        <v>10.4379562043796</v>
      </c>
    </row>
    <row r="11" s="1" customFormat="1" ht="24" customHeight="1" spans="1:17">
      <c r="A11" s="4" t="s">
        <v>25</v>
      </c>
      <c r="B11" s="4"/>
      <c r="C11" s="4"/>
      <c r="D11" s="4"/>
      <c r="E11" s="4"/>
      <c r="F11" s="4">
        <v>0</v>
      </c>
      <c r="G11" s="4"/>
      <c r="H11" s="4">
        <v>6</v>
      </c>
      <c r="I11" s="4">
        <v>8</v>
      </c>
      <c r="J11" s="9">
        <v>1</v>
      </c>
      <c r="K11" s="4">
        <v>1</v>
      </c>
      <c r="L11" s="4">
        <f t="shared" si="0"/>
        <v>16</v>
      </c>
      <c r="M11" s="7"/>
      <c r="N11" s="10">
        <v>8</v>
      </c>
      <c r="O11" s="11">
        <f t="shared" si="1"/>
        <v>5.79710144927536</v>
      </c>
      <c r="P11" s="10">
        <v>8</v>
      </c>
      <c r="Q11" s="11">
        <f t="shared" si="2"/>
        <v>7.59124087591241</v>
      </c>
    </row>
    <row r="12" s="1" customFormat="1" ht="24" customHeight="1" spans="1:17">
      <c r="A12" s="4" t="s">
        <v>26</v>
      </c>
      <c r="B12" s="4"/>
      <c r="C12" s="4"/>
      <c r="D12" s="4"/>
      <c r="E12" s="4"/>
      <c r="F12" s="4">
        <v>0</v>
      </c>
      <c r="G12" s="4"/>
      <c r="H12" s="4">
        <v>9</v>
      </c>
      <c r="I12" s="4">
        <v>13</v>
      </c>
      <c r="J12" s="9">
        <v>2</v>
      </c>
      <c r="K12" s="4"/>
      <c r="L12" s="4">
        <f t="shared" si="0"/>
        <v>24</v>
      </c>
      <c r="M12" s="7"/>
      <c r="N12" s="10">
        <v>15</v>
      </c>
      <c r="O12" s="11">
        <f t="shared" si="1"/>
        <v>10.8695652173913</v>
      </c>
      <c r="P12" s="10">
        <v>14</v>
      </c>
      <c r="Q12" s="11">
        <f t="shared" si="2"/>
        <v>13.2846715328467</v>
      </c>
    </row>
    <row r="13" s="1" customFormat="1" ht="24" customHeight="1" spans="1:17">
      <c r="A13" s="4" t="s">
        <v>27</v>
      </c>
      <c r="B13" s="4"/>
      <c r="C13" s="4"/>
      <c r="D13" s="4"/>
      <c r="E13" s="4"/>
      <c r="F13" s="4">
        <v>0</v>
      </c>
      <c r="G13" s="4"/>
      <c r="H13" s="4">
        <v>6</v>
      </c>
      <c r="I13" s="4">
        <v>12</v>
      </c>
      <c r="J13" s="9">
        <v>1</v>
      </c>
      <c r="K13" s="4"/>
      <c r="L13" s="4">
        <f t="shared" si="0"/>
        <v>19</v>
      </c>
      <c r="M13" s="7"/>
      <c r="N13" s="10">
        <v>10</v>
      </c>
      <c r="O13" s="11">
        <f t="shared" si="1"/>
        <v>7.2463768115942</v>
      </c>
      <c r="P13" s="10">
        <v>13</v>
      </c>
      <c r="Q13" s="11">
        <f t="shared" si="2"/>
        <v>12.3357664233577</v>
      </c>
    </row>
    <row r="14" s="1" customFormat="1" ht="24" customHeight="1" spans="1:17">
      <c r="A14" s="4" t="s">
        <v>28</v>
      </c>
      <c r="B14" s="4"/>
      <c r="C14" s="4"/>
      <c r="D14" s="4"/>
      <c r="E14" s="4"/>
      <c r="F14" s="4">
        <v>1</v>
      </c>
      <c r="G14" s="4"/>
      <c r="H14" s="4">
        <v>7</v>
      </c>
      <c r="I14" s="4">
        <v>5</v>
      </c>
      <c r="J14" s="9">
        <v>1</v>
      </c>
      <c r="K14" s="4"/>
      <c r="L14" s="4">
        <f t="shared" si="0"/>
        <v>14</v>
      </c>
      <c r="M14" s="7"/>
      <c r="N14" s="10">
        <v>11</v>
      </c>
      <c r="O14" s="11">
        <f t="shared" si="1"/>
        <v>7.97101449275362</v>
      </c>
      <c r="P14" s="10">
        <v>5</v>
      </c>
      <c r="Q14" s="11">
        <f t="shared" si="2"/>
        <v>4.74452554744526</v>
      </c>
    </row>
    <row r="15" s="1" customFormat="1" ht="24" customHeight="1" spans="1:17">
      <c r="A15" s="4" t="s">
        <v>29</v>
      </c>
      <c r="B15" s="4"/>
      <c r="C15" s="4"/>
      <c r="D15" s="4"/>
      <c r="E15" s="4"/>
      <c r="F15" s="4">
        <v>1</v>
      </c>
      <c r="G15" s="4"/>
      <c r="H15" s="4">
        <v>6</v>
      </c>
      <c r="I15" s="4">
        <v>4</v>
      </c>
      <c r="J15" s="9">
        <v>1</v>
      </c>
      <c r="K15" s="4"/>
      <c r="L15" s="4">
        <f t="shared" si="0"/>
        <v>12</v>
      </c>
      <c r="M15" s="7"/>
      <c r="N15" s="10">
        <v>8</v>
      </c>
      <c r="O15" s="11">
        <f t="shared" si="1"/>
        <v>5.79710144927536</v>
      </c>
      <c r="P15" s="10">
        <v>4</v>
      </c>
      <c r="Q15" s="11">
        <f t="shared" si="2"/>
        <v>3.7956204379562</v>
      </c>
    </row>
    <row r="16" s="1" customFormat="1" ht="24" customHeight="1" spans="1:17">
      <c r="A16" s="4" t="s">
        <v>30</v>
      </c>
      <c r="B16" s="4"/>
      <c r="C16" s="4"/>
      <c r="D16" s="4"/>
      <c r="E16" s="4"/>
      <c r="F16" s="4">
        <v>0</v>
      </c>
      <c r="G16" s="4"/>
      <c r="H16" s="4">
        <v>1</v>
      </c>
      <c r="I16" s="4">
        <v>0</v>
      </c>
      <c r="J16" s="9">
        <v>0</v>
      </c>
      <c r="K16" s="4"/>
      <c r="L16" s="4">
        <f t="shared" si="0"/>
        <v>1</v>
      </c>
      <c r="M16" s="7"/>
      <c r="N16" s="10">
        <v>2</v>
      </c>
      <c r="O16" s="11">
        <f t="shared" si="1"/>
        <v>1.44927536231884</v>
      </c>
      <c r="P16" s="10">
        <v>0</v>
      </c>
      <c r="Q16" s="11">
        <f t="shared" si="2"/>
        <v>0</v>
      </c>
    </row>
    <row r="17" s="1" customFormat="1" ht="24" customHeight="1" spans="1:17">
      <c r="A17" s="4" t="s">
        <v>31</v>
      </c>
      <c r="B17" s="4"/>
      <c r="C17" s="4"/>
      <c r="D17" s="4"/>
      <c r="E17" s="4">
        <v>1</v>
      </c>
      <c r="F17" s="4">
        <v>1</v>
      </c>
      <c r="G17" s="4">
        <v>1</v>
      </c>
      <c r="H17" s="4">
        <v>9</v>
      </c>
      <c r="I17" s="4">
        <v>10</v>
      </c>
      <c r="J17" s="9">
        <v>3</v>
      </c>
      <c r="K17" s="4">
        <v>1</v>
      </c>
      <c r="L17" s="4">
        <f t="shared" si="0"/>
        <v>26</v>
      </c>
      <c r="M17" s="7"/>
      <c r="N17" s="10">
        <v>8</v>
      </c>
      <c r="O17" s="11">
        <f t="shared" si="1"/>
        <v>5.79710144927536</v>
      </c>
      <c r="P17" s="10">
        <v>7</v>
      </c>
      <c r="Q17" s="11">
        <f t="shared" si="2"/>
        <v>6.64233576642336</v>
      </c>
    </row>
    <row r="18" s="1" customFormat="1" ht="30" customHeight="1" spans="1:13">
      <c r="A18" s="4" t="s">
        <v>32</v>
      </c>
      <c r="B18" s="4">
        <f t="shared" ref="B18:G18" si="3">SUM(B5:B17)</f>
        <v>0</v>
      </c>
      <c r="C18" s="4">
        <f t="shared" si="3"/>
        <v>0</v>
      </c>
      <c r="D18" s="4">
        <f t="shared" si="3"/>
        <v>0</v>
      </c>
      <c r="E18" s="4">
        <f t="shared" si="3"/>
        <v>5</v>
      </c>
      <c r="F18" s="4">
        <f t="shared" si="3"/>
        <v>10</v>
      </c>
      <c r="G18" s="4">
        <f t="shared" si="3"/>
        <v>4</v>
      </c>
      <c r="H18" s="4">
        <v>100</v>
      </c>
      <c r="I18" s="4">
        <f t="shared" ref="I18:K18" si="4">SUM(I5:I17)</f>
        <v>130</v>
      </c>
      <c r="J18" s="4">
        <f t="shared" si="4"/>
        <v>21</v>
      </c>
      <c r="K18" s="4">
        <f t="shared" si="4"/>
        <v>5</v>
      </c>
      <c r="L18" s="4">
        <f t="shared" si="0"/>
        <v>275</v>
      </c>
      <c r="M18" s="7"/>
    </row>
    <row r="19" s="1" customFormat="1" ht="32.1" hidden="1" customHeight="1" spans="1:13">
      <c r="A19" s="5" t="s">
        <v>33</v>
      </c>
      <c r="B19" s="5"/>
      <c r="C19" s="5"/>
      <c r="D19" s="5"/>
      <c r="E19" s="5">
        <v>5</v>
      </c>
      <c r="F19" s="5">
        <v>10</v>
      </c>
      <c r="G19" s="5">
        <v>4</v>
      </c>
      <c r="H19" s="5">
        <v>100</v>
      </c>
      <c r="I19" s="5">
        <v>130</v>
      </c>
      <c r="J19" s="5">
        <v>21</v>
      </c>
      <c r="K19" s="5">
        <v>5</v>
      </c>
      <c r="L19" s="5">
        <f t="shared" si="0"/>
        <v>275</v>
      </c>
      <c r="M19" s="12"/>
    </row>
    <row r="20" s="1" customFormat="1" ht="32.1" hidden="1" customHeight="1" spans="1:13">
      <c r="A20" s="5" t="s">
        <v>34</v>
      </c>
      <c r="B20" s="5"/>
      <c r="C20" s="5"/>
      <c r="D20" s="5"/>
      <c r="E20" s="5">
        <v>5</v>
      </c>
      <c r="F20" s="5">
        <v>17</v>
      </c>
      <c r="G20" s="5">
        <v>5</v>
      </c>
      <c r="H20" s="5">
        <v>223</v>
      </c>
      <c r="I20" s="5">
        <v>268</v>
      </c>
      <c r="J20" s="5">
        <v>58</v>
      </c>
      <c r="K20" s="5">
        <v>6</v>
      </c>
      <c r="L20" s="5">
        <f t="shared" si="0"/>
        <v>582</v>
      </c>
      <c r="M20" s="12"/>
    </row>
  </sheetData>
  <mergeCells count="1">
    <mergeCell ref="A2:L2"/>
  </mergeCells>
  <printOptions horizontalCentered="1" verticalCentered="1"/>
  <pageMargins left="0.751388888888889" right="0.751388888888889" top="0.314583333333333" bottom="0.472222222222222" header="0.196527777777778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swjw</dc:creator>
  <dcterms:created xsi:type="dcterms:W3CDTF">2018-11-23T06:57:00Z</dcterms:created>
  <dcterms:modified xsi:type="dcterms:W3CDTF">2018-11-23T07:02:51Z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